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formularz a - c" sheetId="1" r:id="rId1"/>
  </sheets>
  <definedNames>
    <definedName name="_xlnm.Print_Area" localSheetId="0">'formularz a - c'!$A$1:$K$62</definedName>
  </definedNames>
  <calcPr fullCalcOnLoad="1"/>
</workbook>
</file>

<file path=xl/sharedStrings.xml><?xml version="1.0" encoding="utf-8"?>
<sst xmlns="http://schemas.openxmlformats.org/spreadsheetml/2006/main" count="162" uniqueCount="92">
  <si>
    <t>Załącznik nr 1.1 do SIWZ</t>
  </si>
  <si>
    <t xml:space="preserve">Formularz asorymentowo-cenowy </t>
  </si>
  <si>
    <t>Lp.</t>
  </si>
  <si>
    <t>Nazwa</t>
  </si>
  <si>
    <t>Model</t>
  </si>
  <si>
    <t>Nr seryjny</t>
  </si>
  <si>
    <t>Nr inwentarzowy</t>
  </si>
  <si>
    <t>cena za 1 miesiąc
netto</t>
  </si>
  <si>
    <r>
      <rPr>
        <b/>
        <sz val="10"/>
        <rFont val="Arial CE"/>
        <family val="0"/>
      </rPr>
      <t xml:space="preserve">VAT
</t>
    </r>
    <r>
      <rPr>
        <b/>
        <sz val="12"/>
        <rFont val="Arial CE"/>
        <family val="0"/>
      </rPr>
      <t>%</t>
    </r>
  </si>
  <si>
    <t>cena za 
1 miesiąc 
brutto</t>
  </si>
  <si>
    <t>cena za 
36 miesięcy 
netto</t>
  </si>
  <si>
    <t>kwota VAT
za 
36 miesięcy</t>
  </si>
  <si>
    <t>cena za 
36 miesięcy 
brutto</t>
  </si>
  <si>
    <r>
      <rPr>
        <b/>
        <sz val="11"/>
        <rFont val="Times New Roman"/>
        <family val="1"/>
      </rPr>
      <t xml:space="preserve">      </t>
    </r>
    <r>
      <rPr>
        <b/>
        <i/>
        <sz val="11"/>
        <rFont val="Times New Roman"/>
        <family val="1"/>
      </rPr>
      <t xml:space="preserve">A*)  Endoskopy                        </t>
    </r>
  </si>
  <si>
    <t>Wideoduodenoskop</t>
  </si>
  <si>
    <t>TJF-145</t>
  </si>
  <si>
    <t>08_064_002</t>
  </si>
  <si>
    <t>Videogastroskop</t>
  </si>
  <si>
    <t>GIF-Q180</t>
  </si>
  <si>
    <t>08_066_016</t>
  </si>
  <si>
    <t>GIF-Q165</t>
  </si>
  <si>
    <t>08_066_013</t>
  </si>
  <si>
    <t>08_066_025</t>
  </si>
  <si>
    <t>GiF-Q165</t>
  </si>
  <si>
    <t>08_066_023</t>
  </si>
  <si>
    <t>08_066_024</t>
  </si>
  <si>
    <t>GIF-H185</t>
  </si>
  <si>
    <t>08_066_029</t>
  </si>
  <si>
    <t>08_066_030</t>
  </si>
  <si>
    <t>Videokolonoskop</t>
  </si>
  <si>
    <t>CF-Q165I</t>
  </si>
  <si>
    <t>08_168_011</t>
  </si>
  <si>
    <t>Videoduodenoskop</t>
  </si>
  <si>
    <t>08_064_005</t>
  </si>
  <si>
    <t>08_066_028</t>
  </si>
  <si>
    <t>08_066_027</t>
  </si>
  <si>
    <t>GIF-XP180N</t>
  </si>
  <si>
    <t>08_066_019</t>
  </si>
  <si>
    <t>CF-Q185I</t>
  </si>
  <si>
    <t>08_168_009</t>
  </si>
  <si>
    <t>08_168_010</t>
  </si>
  <si>
    <t>PCF-Q180AL</t>
  </si>
  <si>
    <t>08_168_006</t>
  </si>
  <si>
    <t>CF-H185L</t>
  </si>
  <si>
    <t>08_168_013</t>
  </si>
  <si>
    <t>08_168_014</t>
  </si>
  <si>
    <t>08_168_012</t>
  </si>
  <si>
    <t>Videogastr.ultrason.</t>
  </si>
  <si>
    <t>GF-UCT180</t>
  </si>
  <si>
    <t>08_066_017</t>
  </si>
  <si>
    <t xml:space="preserve">      B**) Urządzenia peryferyjne                 </t>
  </si>
  <si>
    <t>GIF-N180</t>
  </si>
  <si>
    <t>08_066_012</t>
  </si>
  <si>
    <t>Pompa</t>
  </si>
  <si>
    <t>OFP-2</t>
  </si>
  <si>
    <t>08_360_004</t>
  </si>
  <si>
    <t>08_360_003</t>
  </si>
  <si>
    <t>Źródło światła</t>
  </si>
  <si>
    <t>CLV-190</t>
  </si>
  <si>
    <t>08_275_007</t>
  </si>
  <si>
    <t xml:space="preserve"> </t>
  </si>
  <si>
    <t>Procesor wideo</t>
  </si>
  <si>
    <t>CV – 190</t>
  </si>
  <si>
    <t>Monitor</t>
  </si>
  <si>
    <t>NDS</t>
  </si>
  <si>
    <t>14-238931</t>
  </si>
  <si>
    <t xml:space="preserve">Wózek </t>
  </si>
  <si>
    <t>WM-NP2</t>
  </si>
  <si>
    <t>CV – 160</t>
  </si>
  <si>
    <t>08_067_002a</t>
  </si>
  <si>
    <t>CLV-160</t>
  </si>
  <si>
    <t>OEV-203</t>
  </si>
  <si>
    <t>A311320</t>
  </si>
  <si>
    <t>CLK-4</t>
  </si>
  <si>
    <t>08_275_004</t>
  </si>
  <si>
    <t>CLH-250</t>
  </si>
  <si>
    <t>08_224_001</t>
  </si>
  <si>
    <t>CV-180</t>
  </si>
  <si>
    <t>08_275_002</t>
  </si>
  <si>
    <t>WM-N60</t>
  </si>
  <si>
    <t>CLV-180</t>
  </si>
  <si>
    <t>Monitor LCD</t>
  </si>
  <si>
    <t>OEV191</t>
  </si>
  <si>
    <t>WM-NP1</t>
  </si>
  <si>
    <t>08_275_005</t>
  </si>
  <si>
    <t>08_275_009</t>
  </si>
  <si>
    <t>Razem za okres umowy:</t>
  </si>
  <si>
    <t>……………………………………………………………….</t>
  </si>
  <si>
    <t>(podpis i pieczątka imienna osoby</t>
  </si>
  <si>
    <t>uprawnionej do reprezentowania Wykonawcy)</t>
  </si>
  <si>
    <t>Nr sprawy Szp/FZ – 31/2018</t>
  </si>
  <si>
    <t xml:space="preserve">UWAGA:  Sprzęt medyczny określony w pkt 7, 8, 11, 12, 17, 18  i 19   objęty jest gwarancją  do dn. 26.01.2019 r.     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</si>
</sst>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0"/>
    </font>
    <font>
      <sz val="10"/>
      <name val="Arial"/>
      <family val="0"/>
    </font>
    <font>
      <b/>
      <i/>
      <sz val="12"/>
      <name val="Times New Roman"/>
      <family val="1"/>
    </font>
    <font>
      <b/>
      <sz val="12"/>
      <name val="Arial CE"/>
      <family val="0"/>
    </font>
    <font>
      <b/>
      <sz val="11"/>
      <name val="Times New Roman"/>
      <family val="1"/>
    </font>
    <font>
      <b/>
      <sz val="10"/>
      <name val="Arial CE"/>
      <family val="0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justify" vertical="center"/>
    </xf>
    <xf numFmtId="0" fontId="4" fillId="0" borderId="13" xfId="0" applyFont="1" applyBorder="1" applyAlignment="1">
      <alignment horizontal="right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8" fillId="33" borderId="15" xfId="0" applyFont="1" applyFill="1" applyBorder="1" applyAlignment="1">
      <alignment horizontal="center" vertical="center" wrapText="1"/>
    </xf>
    <xf numFmtId="4" fontId="0" fillId="0" borderId="15" xfId="0" applyNumberFormat="1" applyBorder="1" applyAlignment="1">
      <alignment/>
    </xf>
    <xf numFmtId="1" fontId="0" fillId="0" borderId="15" xfId="0" applyNumberFormat="1" applyBorder="1" applyAlignment="1">
      <alignment horizontal="center"/>
    </xf>
    <xf numFmtId="4" fontId="0" fillId="0" borderId="15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4" fontId="0" fillId="0" borderId="11" xfId="0" applyNumberFormat="1" applyBorder="1" applyAlignment="1">
      <alignment/>
    </xf>
    <xf numFmtId="4" fontId="0" fillId="0" borderId="11" xfId="0" applyNumberFormat="1" applyBorder="1" applyAlignment="1">
      <alignment horizontal="right"/>
    </xf>
    <xf numFmtId="0" fontId="8" fillId="33" borderId="0" xfId="0" applyFont="1" applyFill="1" applyBorder="1" applyAlignment="1">
      <alignment horizontal="center" vertical="center" wrapText="1"/>
    </xf>
    <xf numFmtId="4" fontId="0" fillId="0" borderId="16" xfId="0" applyNumberFormat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4" fontId="0" fillId="0" borderId="17" xfId="0" applyNumberFormat="1" applyBorder="1" applyAlignment="1">
      <alignment/>
    </xf>
    <xf numFmtId="1" fontId="0" fillId="34" borderId="10" xfId="0" applyNumberFormat="1" applyFill="1" applyBorder="1" applyAlignment="1">
      <alignment horizontal="center"/>
    </xf>
    <xf numFmtId="4" fontId="0" fillId="0" borderId="18" xfId="0" applyNumberFormat="1" applyBorder="1" applyAlignment="1">
      <alignment horizontal="right"/>
    </xf>
    <xf numFmtId="4" fontId="0" fillId="34" borderId="10" xfId="0" applyNumberFormat="1" applyFill="1" applyBorder="1" applyAlignment="1">
      <alignment horizontal="right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34" borderId="13" xfId="0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 vertical="center" indent="3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right"/>
    </xf>
    <xf numFmtId="0" fontId="0" fillId="0" borderId="0" xfId="0" applyFill="1" applyAlignment="1">
      <alignment/>
    </xf>
    <xf numFmtId="1" fontId="0" fillId="0" borderId="11" xfId="0" applyNumberFormat="1" applyBorder="1" applyAlignment="1">
      <alignment horizontal="center"/>
    </xf>
    <xf numFmtId="0" fontId="7" fillId="0" borderId="19" xfId="0" applyFont="1" applyBorder="1" applyAlignment="1">
      <alignment horizontal="left" vertical="center"/>
    </xf>
    <xf numFmtId="4" fontId="0" fillId="0" borderId="20" xfId="0" applyNumberFormat="1" applyBorder="1" applyAlignment="1">
      <alignment/>
    </xf>
    <xf numFmtId="1" fontId="0" fillId="0" borderId="20" xfId="0" applyNumberFormat="1" applyBorder="1" applyAlignment="1">
      <alignment horizontal="center"/>
    </xf>
    <xf numFmtId="4" fontId="0" fillId="0" borderId="20" xfId="0" applyNumberFormat="1" applyBorder="1" applyAlignment="1">
      <alignment horizontal="right"/>
    </xf>
    <xf numFmtId="4" fontId="0" fillId="0" borderId="20" xfId="0" applyNumberFormat="1" applyFill="1" applyBorder="1" applyAlignment="1">
      <alignment horizontal="right"/>
    </xf>
    <xf numFmtId="0" fontId="8" fillId="33" borderId="21" xfId="0" applyFont="1" applyFill="1" applyBorder="1" applyAlignment="1">
      <alignment horizontal="center" vertical="center" wrapText="1"/>
    </xf>
    <xf numFmtId="4" fontId="0" fillId="0" borderId="21" xfId="0" applyNumberFormat="1" applyBorder="1" applyAlignment="1">
      <alignment/>
    </xf>
    <xf numFmtId="1" fontId="0" fillId="34" borderId="21" xfId="0" applyNumberFormat="1" applyFill="1" applyBorder="1" applyAlignment="1">
      <alignment horizontal="center"/>
    </xf>
    <xf numFmtId="4" fontId="0" fillId="0" borderId="21" xfId="0" applyNumberFormat="1" applyBorder="1" applyAlignment="1">
      <alignment horizontal="right"/>
    </xf>
    <xf numFmtId="4" fontId="0" fillId="34" borderId="21" xfId="0" applyNumberFormat="1" applyFill="1" applyBorder="1" applyAlignment="1">
      <alignment horizontal="right"/>
    </xf>
    <xf numFmtId="0" fontId="4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wrapText="1"/>
    </xf>
    <xf numFmtId="4" fontId="0" fillId="0" borderId="22" xfId="0" applyNumberFormat="1" applyFill="1" applyBorder="1" applyAlignment="1">
      <alignment horizontal="right"/>
    </xf>
    <xf numFmtId="1" fontId="0" fillId="0" borderId="21" xfId="0" applyNumberFormat="1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4" fontId="0" fillId="0" borderId="23" xfId="0" applyNumberFormat="1" applyFill="1" applyBorder="1" applyAlignment="1">
      <alignment/>
    </xf>
    <xf numFmtId="0" fontId="5" fillId="0" borderId="24" xfId="0" applyFont="1" applyBorder="1" applyAlignment="1">
      <alignment horizontal="center" wrapText="1"/>
    </xf>
    <xf numFmtId="1" fontId="0" fillId="0" borderId="0" xfId="0" applyNumberFormat="1" applyFill="1" applyBorder="1" applyAlignment="1">
      <alignment horizont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6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view="pageBreakPreview" zoomScale="60" zoomScaleNormal="60" zoomScalePageLayoutView="0" workbookViewId="0" topLeftCell="A5">
      <selection activeCell="B28" sqref="B9:B28"/>
    </sheetView>
  </sheetViews>
  <sheetFormatPr defaultColWidth="9.00390625" defaultRowHeight="12.75"/>
  <cols>
    <col min="1" max="1" width="5.875" style="0" customWidth="1"/>
    <col min="2" max="2" width="30.125" style="0" customWidth="1"/>
    <col min="3" max="3" width="14.875" style="0" bestFit="1" customWidth="1"/>
    <col min="4" max="4" width="11.875" style="0" bestFit="1" customWidth="1"/>
    <col min="5" max="5" width="17.75390625" style="0" bestFit="1" customWidth="1"/>
    <col min="6" max="6" width="16.75390625" style="0" customWidth="1"/>
    <col min="7" max="7" width="10.625" style="0" customWidth="1"/>
    <col min="8" max="8" width="15.375" style="0" customWidth="1"/>
    <col min="9" max="9" width="16.00390625" style="0" customWidth="1"/>
    <col min="10" max="10" width="15.75390625" style="0" customWidth="1"/>
    <col min="11" max="11" width="17.25390625" style="0" customWidth="1"/>
  </cols>
  <sheetData>
    <row r="1" ht="15.75">
      <c r="J1" s="1" t="s">
        <v>0</v>
      </c>
    </row>
    <row r="2" ht="15.75">
      <c r="J2" s="1" t="s">
        <v>90</v>
      </c>
    </row>
    <row r="3" ht="15.75">
      <c r="J3" s="1"/>
    </row>
    <row r="4" spans="1:10" ht="15.75">
      <c r="A4" s="36" t="s">
        <v>1</v>
      </c>
      <c r="B4" s="36"/>
      <c r="C4" s="36"/>
      <c r="D4" s="36"/>
      <c r="E4" s="36"/>
      <c r="F4" s="36"/>
      <c r="G4" s="36"/>
      <c r="H4" s="36"/>
      <c r="I4" s="36"/>
      <c r="J4" s="2"/>
    </row>
    <row r="5" spans="1:10" ht="15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39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</row>
    <row r="7" spans="1:11" ht="1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</row>
    <row r="8" spans="1:11" ht="30.75" customHeight="1">
      <c r="A8" s="6" t="s">
        <v>13</v>
      </c>
      <c r="B8" s="7"/>
      <c r="C8" s="7"/>
      <c r="D8" s="8"/>
      <c r="E8" s="7"/>
      <c r="F8" s="9"/>
      <c r="G8" s="9"/>
      <c r="H8" s="9"/>
      <c r="I8" s="9"/>
      <c r="J8" s="9"/>
      <c r="K8" s="10"/>
    </row>
    <row r="9" spans="1:11" ht="30" customHeight="1">
      <c r="A9" s="11">
        <v>1</v>
      </c>
      <c r="B9" s="70" t="s">
        <v>14</v>
      </c>
      <c r="C9" s="11" t="s">
        <v>15</v>
      </c>
      <c r="D9" s="11">
        <v>2701345</v>
      </c>
      <c r="E9" s="11" t="s">
        <v>16</v>
      </c>
      <c r="F9" s="12"/>
      <c r="G9" s="13"/>
      <c r="H9" s="14">
        <f>F9*(1+G9/100)</f>
        <v>0</v>
      </c>
      <c r="I9" s="14">
        <f>F9*(1+G9/100)*36</f>
        <v>0</v>
      </c>
      <c r="J9" s="14">
        <f>I9*G9/100</f>
        <v>0</v>
      </c>
      <c r="K9" s="15">
        <f>I9*(1+G9/100)</f>
        <v>0</v>
      </c>
    </row>
    <row r="10" spans="1:11" ht="28.5" customHeight="1">
      <c r="A10" s="11">
        <v>2</v>
      </c>
      <c r="B10" s="71" t="s">
        <v>17</v>
      </c>
      <c r="C10" s="18" t="s">
        <v>18</v>
      </c>
      <c r="D10" s="18">
        <v>2001380</v>
      </c>
      <c r="E10" s="18" t="s">
        <v>19</v>
      </c>
      <c r="F10" s="16"/>
      <c r="G10" s="17"/>
      <c r="H10" s="15">
        <f>F10*(1+G10/100)</f>
        <v>0</v>
      </c>
      <c r="I10" s="15">
        <f>F10*(1+G10/100)*36</f>
        <v>0</v>
      </c>
      <c r="J10" s="15">
        <f>I10*G10/100</f>
        <v>0</v>
      </c>
      <c r="K10" s="15">
        <f>I10*(1+G10/100)</f>
        <v>0</v>
      </c>
    </row>
    <row r="11" spans="1:11" ht="26.25" customHeight="1">
      <c r="A11" s="11">
        <v>3</v>
      </c>
      <c r="B11" s="71" t="s">
        <v>17</v>
      </c>
      <c r="C11" s="18" t="s">
        <v>20</v>
      </c>
      <c r="D11" s="18">
        <v>2702774</v>
      </c>
      <c r="E11" s="18" t="s">
        <v>21</v>
      </c>
      <c r="F11" s="16"/>
      <c r="G11" s="17"/>
      <c r="H11" s="15">
        <f>F11*(1+G11/100)</f>
        <v>0</v>
      </c>
      <c r="I11" s="15">
        <f>F11*(1+G11/100)*36</f>
        <v>0</v>
      </c>
      <c r="J11" s="15">
        <f>I11*G11/100</f>
        <v>0</v>
      </c>
      <c r="K11" s="15">
        <f>I11*(1+G11/100)</f>
        <v>0</v>
      </c>
    </row>
    <row r="12" spans="1:11" ht="27" customHeight="1">
      <c r="A12" s="18">
        <v>4</v>
      </c>
      <c r="B12" s="71" t="s">
        <v>17</v>
      </c>
      <c r="C12" s="18" t="s">
        <v>20</v>
      </c>
      <c r="D12" s="18">
        <v>2629804</v>
      </c>
      <c r="E12" s="18" t="s">
        <v>22</v>
      </c>
      <c r="F12" s="16"/>
      <c r="G12" s="17"/>
      <c r="H12" s="15">
        <f>F12*(1+G12/100)</f>
        <v>0</v>
      </c>
      <c r="I12" s="15">
        <f>F12*(1+G12/100)*36</f>
        <v>0</v>
      </c>
      <c r="J12" s="15">
        <f>I12*G12/100</f>
        <v>0</v>
      </c>
      <c r="K12" s="15">
        <f>I12*(1+G12/100)</f>
        <v>0</v>
      </c>
    </row>
    <row r="13" spans="1:11" ht="30" customHeight="1">
      <c r="A13" s="18">
        <v>5</v>
      </c>
      <c r="B13" s="71" t="s">
        <v>17</v>
      </c>
      <c r="C13" s="18" t="s">
        <v>23</v>
      </c>
      <c r="D13" s="18">
        <v>2629796</v>
      </c>
      <c r="E13" s="18" t="s">
        <v>24</v>
      </c>
      <c r="F13" s="16"/>
      <c r="G13" s="17"/>
      <c r="H13" s="15">
        <f>F13*(1+G13/100)</f>
        <v>0</v>
      </c>
      <c r="I13" s="15">
        <f>F13*(1+G13/100)*36</f>
        <v>0</v>
      </c>
      <c r="J13" s="15">
        <f>I13*G13/100</f>
        <v>0</v>
      </c>
      <c r="K13" s="15">
        <f>I13*(1+G13/100)</f>
        <v>0</v>
      </c>
    </row>
    <row r="14" spans="1:11" ht="30" customHeight="1">
      <c r="A14" s="18">
        <v>6</v>
      </c>
      <c r="B14" s="71" t="s">
        <v>17</v>
      </c>
      <c r="C14" s="18" t="s">
        <v>23</v>
      </c>
      <c r="D14" s="18">
        <v>2629799</v>
      </c>
      <c r="E14" s="18" t="s">
        <v>25</v>
      </c>
      <c r="F14" s="16"/>
      <c r="G14" s="17"/>
      <c r="H14" s="15"/>
      <c r="I14" s="15"/>
      <c r="J14" s="15"/>
      <c r="K14" s="15"/>
    </row>
    <row r="15" spans="1:11" ht="30" customHeight="1">
      <c r="A15" s="38">
        <v>7</v>
      </c>
      <c r="B15" s="71" t="s">
        <v>17</v>
      </c>
      <c r="C15" s="18" t="s">
        <v>26</v>
      </c>
      <c r="D15" s="18">
        <v>2622315</v>
      </c>
      <c r="E15" s="57" t="s">
        <v>27</v>
      </c>
      <c r="F15" s="16"/>
      <c r="G15" s="17"/>
      <c r="H15" s="15"/>
      <c r="I15" s="15"/>
      <c r="J15" s="15"/>
      <c r="K15" s="15"/>
    </row>
    <row r="16" spans="1:11" ht="30" customHeight="1">
      <c r="A16" s="38">
        <v>8</v>
      </c>
      <c r="B16" s="71" t="s">
        <v>17</v>
      </c>
      <c r="C16" s="18" t="s">
        <v>26</v>
      </c>
      <c r="D16" s="18">
        <v>2622318</v>
      </c>
      <c r="E16" s="57" t="s">
        <v>28</v>
      </c>
      <c r="F16" s="16"/>
      <c r="G16" s="17"/>
      <c r="H16" s="15"/>
      <c r="I16" s="15"/>
      <c r="J16" s="15"/>
      <c r="K16" s="15"/>
    </row>
    <row r="17" spans="1:11" ht="29.25" customHeight="1">
      <c r="A17" s="38">
        <v>9</v>
      </c>
      <c r="B17" s="71" t="s">
        <v>29</v>
      </c>
      <c r="C17" s="18" t="s">
        <v>30</v>
      </c>
      <c r="D17" s="18">
        <v>2604029</v>
      </c>
      <c r="E17" s="18" t="s">
        <v>31</v>
      </c>
      <c r="F17" s="16"/>
      <c r="G17" s="17"/>
      <c r="H17" s="15">
        <f>F17*(1+G17/100)</f>
        <v>0</v>
      </c>
      <c r="I17" s="15">
        <f>F17*(1+G17/100)*36</f>
        <v>0</v>
      </c>
      <c r="J17" s="15">
        <f>I17*G17/100</f>
        <v>0</v>
      </c>
      <c r="K17" s="15">
        <f>I17*(1+G17/100)</f>
        <v>0</v>
      </c>
    </row>
    <row r="18" spans="1:11" ht="29.25" customHeight="1">
      <c r="A18" s="38">
        <v>10</v>
      </c>
      <c r="B18" s="71" t="s">
        <v>32</v>
      </c>
      <c r="C18" s="18" t="s">
        <v>15</v>
      </c>
      <c r="D18" s="18">
        <v>2612110</v>
      </c>
      <c r="E18" s="11" t="s">
        <v>33</v>
      </c>
      <c r="F18" s="16"/>
      <c r="G18" s="17"/>
      <c r="H18" s="15"/>
      <c r="I18" s="15"/>
      <c r="J18" s="15"/>
      <c r="K18" s="15"/>
    </row>
    <row r="19" spans="1:11" ht="29.25" customHeight="1">
      <c r="A19" s="38">
        <v>11</v>
      </c>
      <c r="B19" s="71" t="s">
        <v>17</v>
      </c>
      <c r="C19" s="18" t="s">
        <v>26</v>
      </c>
      <c r="D19" s="18">
        <v>2622301</v>
      </c>
      <c r="E19" s="57" t="s">
        <v>34</v>
      </c>
      <c r="F19" s="16"/>
      <c r="G19" s="17"/>
      <c r="H19" s="15"/>
      <c r="I19" s="15"/>
      <c r="J19" s="15"/>
      <c r="K19" s="15"/>
    </row>
    <row r="20" spans="1:11" ht="29.25" customHeight="1">
      <c r="A20" s="38">
        <v>12</v>
      </c>
      <c r="B20" s="71" t="s">
        <v>17</v>
      </c>
      <c r="C20" s="18" t="s">
        <v>26</v>
      </c>
      <c r="D20" s="18">
        <v>2622312</v>
      </c>
      <c r="E20" s="57" t="s">
        <v>35</v>
      </c>
      <c r="F20" s="16"/>
      <c r="G20" s="17"/>
      <c r="H20" s="15"/>
      <c r="I20" s="15"/>
      <c r="J20" s="15"/>
      <c r="K20" s="15"/>
    </row>
    <row r="21" spans="1:11" ht="27" customHeight="1">
      <c r="A21" s="38">
        <v>13</v>
      </c>
      <c r="B21" s="71" t="s">
        <v>17</v>
      </c>
      <c r="C21" s="30" t="s">
        <v>36</v>
      </c>
      <c r="D21" s="30">
        <v>2201141</v>
      </c>
      <c r="E21" s="57" t="s">
        <v>37</v>
      </c>
      <c r="F21" s="16"/>
      <c r="G21" s="17"/>
      <c r="H21" s="15">
        <f>F21*(1+G21/100)</f>
        <v>0</v>
      </c>
      <c r="I21" s="15">
        <f>F21*(1+G21/100)*36</f>
        <v>0</v>
      </c>
      <c r="J21" s="15">
        <f>I21*G21/100</f>
        <v>0</v>
      </c>
      <c r="K21" s="15">
        <f>I21*(1+G21/100)</f>
        <v>0</v>
      </c>
    </row>
    <row r="22" spans="1:11" ht="27.75" customHeight="1">
      <c r="A22" s="38">
        <v>14</v>
      </c>
      <c r="B22" s="71" t="s">
        <v>29</v>
      </c>
      <c r="C22" s="57" t="s">
        <v>38</v>
      </c>
      <c r="D22" s="57">
        <v>2510754</v>
      </c>
      <c r="E22" s="57" t="s">
        <v>39</v>
      </c>
      <c r="F22" s="16"/>
      <c r="G22" s="17"/>
      <c r="H22" s="15">
        <f>F22*(1+G22/100)</f>
        <v>0</v>
      </c>
      <c r="I22" s="15">
        <f>F22*(1+G22/100)*36</f>
        <v>0</v>
      </c>
      <c r="J22" s="15">
        <f>I22*G22/100</f>
        <v>0</v>
      </c>
      <c r="K22" s="15">
        <f>I22*(1+G22/100)</f>
        <v>0</v>
      </c>
    </row>
    <row r="23" spans="1:11" ht="26.25" customHeight="1">
      <c r="A23" s="38">
        <v>15</v>
      </c>
      <c r="B23" s="71" t="s">
        <v>29</v>
      </c>
      <c r="C23" s="57" t="s">
        <v>38</v>
      </c>
      <c r="D23" s="57">
        <v>2610860</v>
      </c>
      <c r="E23" s="57" t="s">
        <v>40</v>
      </c>
      <c r="F23" s="16"/>
      <c r="G23" s="17"/>
      <c r="H23" s="15">
        <f>F23*(1+G23/100)</f>
        <v>0</v>
      </c>
      <c r="I23" s="15">
        <f>F23*(1+G23/100)*36</f>
        <v>0</v>
      </c>
      <c r="J23" s="15">
        <f>I23*G23/100</f>
        <v>0</v>
      </c>
      <c r="K23" s="15">
        <f>I23*(1+G23/100)</f>
        <v>0</v>
      </c>
    </row>
    <row r="24" spans="1:11" ht="27" customHeight="1">
      <c r="A24" s="38">
        <v>16</v>
      </c>
      <c r="B24" s="71" t="s">
        <v>29</v>
      </c>
      <c r="C24" s="57" t="s">
        <v>41</v>
      </c>
      <c r="D24" s="57">
        <v>2200127</v>
      </c>
      <c r="E24" s="57" t="s">
        <v>42</v>
      </c>
      <c r="F24" s="16"/>
      <c r="G24" s="17"/>
      <c r="H24" s="15">
        <f>F24*(1+G24/100)</f>
        <v>0</v>
      </c>
      <c r="I24" s="15">
        <f>F24*(1+G24/100)*36</f>
        <v>0</v>
      </c>
      <c r="J24" s="15">
        <f>I24*G24/100</f>
        <v>0</v>
      </c>
      <c r="K24" s="15">
        <f>I24*(1+G24/100)</f>
        <v>0</v>
      </c>
    </row>
    <row r="25" spans="1:11" ht="27" customHeight="1">
      <c r="A25" s="38">
        <v>17</v>
      </c>
      <c r="B25" s="71" t="s">
        <v>29</v>
      </c>
      <c r="C25" s="30" t="s">
        <v>43</v>
      </c>
      <c r="D25" s="57">
        <v>2721110</v>
      </c>
      <c r="E25" s="57" t="s">
        <v>44</v>
      </c>
      <c r="F25" s="16"/>
      <c r="G25" s="17"/>
      <c r="H25" s="15"/>
      <c r="I25" s="15"/>
      <c r="J25" s="15"/>
      <c r="K25" s="15"/>
    </row>
    <row r="26" spans="1:11" ht="27.75" customHeight="1">
      <c r="A26" s="38">
        <v>18</v>
      </c>
      <c r="B26" s="71" t="s">
        <v>29</v>
      </c>
      <c r="C26" s="30" t="s">
        <v>43</v>
      </c>
      <c r="D26" s="30">
        <v>2721111</v>
      </c>
      <c r="E26" s="57" t="s">
        <v>45</v>
      </c>
      <c r="F26" s="16"/>
      <c r="G26" s="17"/>
      <c r="H26" s="15">
        <f>F26*(1+G26/100)</f>
        <v>0</v>
      </c>
      <c r="I26" s="15">
        <f>F26*(1+G26/100)*36</f>
        <v>0</v>
      </c>
      <c r="J26" s="15">
        <f>I26*G26/100</f>
        <v>0</v>
      </c>
      <c r="K26" s="15">
        <f>I26*(1+G26/100)</f>
        <v>0</v>
      </c>
    </row>
    <row r="27" spans="1:11" ht="27.75" customHeight="1">
      <c r="A27" s="56">
        <v>19</v>
      </c>
      <c r="B27" s="72" t="s">
        <v>29</v>
      </c>
      <c r="C27" s="58" t="s">
        <v>43</v>
      </c>
      <c r="D27" s="58">
        <v>2721113</v>
      </c>
      <c r="E27" s="59" t="s">
        <v>46</v>
      </c>
      <c r="F27" s="19"/>
      <c r="G27" s="41"/>
      <c r="H27" s="20"/>
      <c r="I27" s="20"/>
      <c r="J27" s="20"/>
      <c r="K27" s="20"/>
    </row>
    <row r="28" spans="1:11" ht="29.25" customHeight="1">
      <c r="A28" s="47">
        <v>20</v>
      </c>
      <c r="B28" s="73" t="s">
        <v>47</v>
      </c>
      <c r="C28" s="60" t="s">
        <v>48</v>
      </c>
      <c r="D28" s="60">
        <v>1110379</v>
      </c>
      <c r="E28" s="61" t="s">
        <v>49</v>
      </c>
      <c r="F28" s="48"/>
      <c r="G28" s="55"/>
      <c r="H28" s="50">
        <f>F28*(1+G28/100)</f>
        <v>0</v>
      </c>
      <c r="I28" s="50">
        <f>F28*(1+G28/100)*36</f>
        <v>0</v>
      </c>
      <c r="J28" s="50">
        <f>I28*G28/100</f>
        <v>0</v>
      </c>
      <c r="K28" s="50">
        <f>I28*(1+G28/100)</f>
        <v>0</v>
      </c>
    </row>
    <row r="29" spans="1:11" ht="29.25" customHeight="1">
      <c r="A29" s="21"/>
      <c r="B29" s="21"/>
      <c r="C29" s="62"/>
      <c r="D29" s="62"/>
      <c r="E29" s="63"/>
      <c r="F29" s="48"/>
      <c r="G29" s="49"/>
      <c r="H29" s="50">
        <f>SUM(H9:H28)</f>
        <v>0</v>
      </c>
      <c r="I29" s="51"/>
      <c r="J29" s="51"/>
      <c r="K29" s="51"/>
    </row>
    <row r="30" spans="1:11" s="40" customFormat="1" ht="29.25" customHeight="1">
      <c r="A30" s="23"/>
      <c r="B30" s="23"/>
      <c r="C30" s="64"/>
      <c r="D30" s="64"/>
      <c r="E30" s="66"/>
      <c r="F30" s="67"/>
      <c r="G30" s="69"/>
      <c r="H30" s="39"/>
      <c r="I30" s="39"/>
      <c r="J30" s="39"/>
      <c r="K30" s="39"/>
    </row>
    <row r="31" spans="1:11" ht="39">
      <c r="A31" s="52" t="s">
        <v>2</v>
      </c>
      <c r="B31" s="52" t="s">
        <v>3</v>
      </c>
      <c r="C31" s="52" t="s">
        <v>4</v>
      </c>
      <c r="D31" s="52" t="s">
        <v>5</v>
      </c>
      <c r="E31" s="52" t="s">
        <v>6</v>
      </c>
      <c r="F31" s="68" t="s">
        <v>7</v>
      </c>
      <c r="G31" s="53" t="s">
        <v>8</v>
      </c>
      <c r="H31" s="53" t="s">
        <v>9</v>
      </c>
      <c r="I31" s="53" t="s">
        <v>10</v>
      </c>
      <c r="J31" s="53" t="s">
        <v>11</v>
      </c>
      <c r="K31" s="53" t="s">
        <v>12</v>
      </c>
    </row>
    <row r="32" spans="1:11" ht="29.25" customHeight="1">
      <c r="A32" s="42" t="s">
        <v>50</v>
      </c>
      <c r="B32" s="65"/>
      <c r="C32" s="65"/>
      <c r="D32" s="65"/>
      <c r="E32" s="65"/>
      <c r="F32" s="43"/>
      <c r="G32" s="44"/>
      <c r="H32" s="45"/>
      <c r="I32" s="46"/>
      <c r="J32" s="46"/>
      <c r="K32" s="54"/>
    </row>
    <row r="33" spans="1:11" ht="27.75" customHeight="1">
      <c r="A33" s="29">
        <v>17</v>
      </c>
      <c r="B33" s="70" t="s">
        <v>17</v>
      </c>
      <c r="C33" s="11" t="s">
        <v>51</v>
      </c>
      <c r="D33" s="11">
        <v>2700756</v>
      </c>
      <c r="E33" s="11" t="s">
        <v>52</v>
      </c>
      <c r="F33" s="12"/>
      <c r="G33" s="13"/>
      <c r="H33" s="14">
        <f aca="true" t="shared" si="0" ref="H33:H49">F33*(1+G33/100)</f>
        <v>0</v>
      </c>
      <c r="I33" s="14">
        <f>F33*(1+G33/100)*36</f>
        <v>0</v>
      </c>
      <c r="J33" s="14">
        <f>I33*G33/100</f>
        <v>0</v>
      </c>
      <c r="K33" s="14">
        <f>I33*(1+G33/100)</f>
        <v>0</v>
      </c>
    </row>
    <row r="34" spans="1:11" ht="25.5" customHeight="1">
      <c r="A34" s="30">
        <v>18</v>
      </c>
      <c r="B34" s="71" t="s">
        <v>53</v>
      </c>
      <c r="C34" s="18" t="s">
        <v>54</v>
      </c>
      <c r="D34" s="18">
        <v>21130277</v>
      </c>
      <c r="E34" s="18" t="s">
        <v>55</v>
      </c>
      <c r="F34" s="16"/>
      <c r="G34" s="17"/>
      <c r="H34" s="15">
        <f t="shared" si="0"/>
        <v>0</v>
      </c>
      <c r="I34" s="15">
        <f>F34*(1+G34/100)*36</f>
        <v>0</v>
      </c>
      <c r="J34" s="15">
        <f>I34*G34/100</f>
        <v>0</v>
      </c>
      <c r="K34" s="15">
        <f>I34*(1+G34/100)</f>
        <v>0</v>
      </c>
    </row>
    <row r="35" spans="1:11" ht="28.5" customHeight="1">
      <c r="A35" s="18">
        <v>19</v>
      </c>
      <c r="B35" s="71" t="s">
        <v>53</v>
      </c>
      <c r="C35" s="18" t="s">
        <v>54</v>
      </c>
      <c r="D35" s="57">
        <v>21126912</v>
      </c>
      <c r="E35" s="18" t="s">
        <v>56</v>
      </c>
      <c r="F35" s="16"/>
      <c r="G35" s="17"/>
      <c r="H35" s="15">
        <f t="shared" si="0"/>
        <v>0</v>
      </c>
      <c r="I35" s="15">
        <f>F35*(1+G35/100)*36</f>
        <v>0</v>
      </c>
      <c r="J35" s="15">
        <f>I35*G35/100</f>
        <v>0</v>
      </c>
      <c r="K35" s="15">
        <f>I35*(1+G35/100)</f>
        <v>0</v>
      </c>
    </row>
    <row r="36" spans="1:11" ht="29.25" customHeight="1">
      <c r="A36" s="30">
        <v>20</v>
      </c>
      <c r="B36" s="3" t="s">
        <v>57</v>
      </c>
      <c r="C36" s="57" t="s">
        <v>58</v>
      </c>
      <c r="D36" s="57">
        <v>7456436</v>
      </c>
      <c r="E36" s="57" t="s">
        <v>59</v>
      </c>
      <c r="F36" s="16"/>
      <c r="G36" s="17"/>
      <c r="H36" s="15">
        <f t="shared" si="0"/>
        <v>0</v>
      </c>
      <c r="I36" s="15" t="s">
        <v>60</v>
      </c>
      <c r="J36" s="15" t="s">
        <v>60</v>
      </c>
      <c r="K36" s="15" t="s">
        <v>60</v>
      </c>
    </row>
    <row r="37" spans="1:11" ht="26.25" customHeight="1">
      <c r="A37" s="30">
        <v>21</v>
      </c>
      <c r="B37" s="3" t="s">
        <v>61</v>
      </c>
      <c r="C37" s="57" t="s">
        <v>62</v>
      </c>
      <c r="D37" s="57">
        <v>7408465</v>
      </c>
      <c r="E37" s="57" t="s">
        <v>59</v>
      </c>
      <c r="F37" s="16"/>
      <c r="G37" s="17"/>
      <c r="H37" s="15">
        <f t="shared" si="0"/>
        <v>0</v>
      </c>
      <c r="I37" s="15">
        <f aca="true" t="shared" si="1" ref="I37:I49">F37*(1+G37/100)*36</f>
        <v>0</v>
      </c>
      <c r="J37" s="15">
        <f aca="true" t="shared" si="2" ref="J37:J49">I37*G37/100</f>
        <v>0</v>
      </c>
      <c r="K37" s="15">
        <f aca="true" t="shared" si="3" ref="K37:K49">I37*(1+G37/100)</f>
        <v>0</v>
      </c>
    </row>
    <row r="38" spans="1:11" ht="30" customHeight="1">
      <c r="A38" s="18">
        <v>22</v>
      </c>
      <c r="B38" s="3" t="s">
        <v>63</v>
      </c>
      <c r="C38" s="57" t="s">
        <v>64</v>
      </c>
      <c r="D38" s="57" t="s">
        <v>65</v>
      </c>
      <c r="E38" s="57" t="s">
        <v>59</v>
      </c>
      <c r="F38" s="16"/>
      <c r="G38" s="17"/>
      <c r="H38" s="15">
        <f t="shared" si="0"/>
        <v>0</v>
      </c>
      <c r="I38" s="15">
        <f t="shared" si="1"/>
        <v>0</v>
      </c>
      <c r="J38" s="15">
        <f t="shared" si="2"/>
        <v>0</v>
      </c>
      <c r="K38" s="15">
        <f t="shared" si="3"/>
        <v>0</v>
      </c>
    </row>
    <row r="39" spans="1:11" ht="27.75" customHeight="1">
      <c r="A39" s="30">
        <v>23</v>
      </c>
      <c r="B39" s="3" t="s">
        <v>66</v>
      </c>
      <c r="C39" s="57" t="s">
        <v>67</v>
      </c>
      <c r="D39" s="57">
        <v>21418317</v>
      </c>
      <c r="E39" s="57" t="s">
        <v>59</v>
      </c>
      <c r="F39" s="16"/>
      <c r="G39" s="17"/>
      <c r="H39" s="15">
        <f t="shared" si="0"/>
        <v>0</v>
      </c>
      <c r="I39" s="15">
        <f t="shared" si="1"/>
        <v>0</v>
      </c>
      <c r="J39" s="15">
        <f t="shared" si="2"/>
        <v>0</v>
      </c>
      <c r="K39" s="15">
        <f t="shared" si="3"/>
        <v>0</v>
      </c>
    </row>
    <row r="40" spans="1:11" ht="30" customHeight="1">
      <c r="A40" s="30">
        <v>24</v>
      </c>
      <c r="B40" s="3" t="s">
        <v>61</v>
      </c>
      <c r="C40" s="57" t="s">
        <v>68</v>
      </c>
      <c r="D40" s="57">
        <v>7413644</v>
      </c>
      <c r="E40" s="57" t="s">
        <v>69</v>
      </c>
      <c r="F40" s="16"/>
      <c r="G40" s="17"/>
      <c r="H40" s="15">
        <f t="shared" si="0"/>
        <v>0</v>
      </c>
      <c r="I40" s="15">
        <f t="shared" si="1"/>
        <v>0</v>
      </c>
      <c r="J40" s="15">
        <f t="shared" si="2"/>
        <v>0</v>
      </c>
      <c r="K40" s="15">
        <f t="shared" si="3"/>
        <v>0</v>
      </c>
    </row>
    <row r="41" spans="1:11" ht="33" customHeight="1">
      <c r="A41" s="18">
        <v>25</v>
      </c>
      <c r="B41" s="3" t="s">
        <v>57</v>
      </c>
      <c r="C41" s="57" t="s">
        <v>70</v>
      </c>
      <c r="D41" s="57">
        <v>7331271</v>
      </c>
      <c r="E41" s="57" t="s">
        <v>69</v>
      </c>
      <c r="F41" s="16"/>
      <c r="G41" s="17"/>
      <c r="H41" s="15">
        <f t="shared" si="0"/>
        <v>0</v>
      </c>
      <c r="I41" s="15">
        <f t="shared" si="1"/>
        <v>0</v>
      </c>
      <c r="J41" s="15">
        <f t="shared" si="2"/>
        <v>0</v>
      </c>
      <c r="K41" s="15">
        <f t="shared" si="3"/>
        <v>0</v>
      </c>
    </row>
    <row r="42" spans="1:11" ht="26.25" customHeight="1">
      <c r="A42" s="30">
        <v>26</v>
      </c>
      <c r="B42" s="3" t="s">
        <v>63</v>
      </c>
      <c r="C42" s="57" t="s">
        <v>71</v>
      </c>
      <c r="D42" s="57" t="s">
        <v>72</v>
      </c>
      <c r="E42" s="57" t="s">
        <v>69</v>
      </c>
      <c r="F42" s="16"/>
      <c r="G42" s="17"/>
      <c r="H42" s="15">
        <f t="shared" si="0"/>
        <v>0</v>
      </c>
      <c r="I42" s="15">
        <f t="shared" si="1"/>
        <v>0</v>
      </c>
      <c r="J42" s="15">
        <f t="shared" si="2"/>
        <v>0</v>
      </c>
      <c r="K42" s="15">
        <f t="shared" si="3"/>
        <v>0</v>
      </c>
    </row>
    <row r="43" spans="1:11" ht="27" customHeight="1">
      <c r="A43" s="30">
        <v>27</v>
      </c>
      <c r="B43" s="3" t="s">
        <v>57</v>
      </c>
      <c r="C43" s="57" t="s">
        <v>73</v>
      </c>
      <c r="D43" s="57">
        <v>7168506</v>
      </c>
      <c r="E43" s="57" t="s">
        <v>74</v>
      </c>
      <c r="F43" s="16"/>
      <c r="G43" s="17"/>
      <c r="H43" s="15">
        <f t="shared" si="0"/>
        <v>0</v>
      </c>
      <c r="I43" s="15">
        <f t="shared" si="1"/>
        <v>0</v>
      </c>
      <c r="J43" s="15">
        <f t="shared" si="2"/>
        <v>0</v>
      </c>
      <c r="K43" s="15">
        <f t="shared" si="3"/>
        <v>0</v>
      </c>
    </row>
    <row r="44" spans="1:11" ht="30.75" customHeight="1">
      <c r="A44" s="18">
        <v>28</v>
      </c>
      <c r="B44" s="3" t="s">
        <v>57</v>
      </c>
      <c r="C44" s="57" t="s">
        <v>75</v>
      </c>
      <c r="D44" s="57">
        <v>7600440</v>
      </c>
      <c r="E44" s="57" t="s">
        <v>76</v>
      </c>
      <c r="F44" s="16"/>
      <c r="G44" s="17"/>
      <c r="H44" s="15">
        <f t="shared" si="0"/>
        <v>0</v>
      </c>
      <c r="I44" s="15">
        <f t="shared" si="1"/>
        <v>0</v>
      </c>
      <c r="J44" s="15">
        <f t="shared" si="2"/>
        <v>0</v>
      </c>
      <c r="K44" s="15">
        <f t="shared" si="3"/>
        <v>0</v>
      </c>
    </row>
    <row r="45" spans="1:11" ht="30.75" customHeight="1">
      <c r="A45" s="30">
        <v>29</v>
      </c>
      <c r="B45" s="3" t="s">
        <v>61</v>
      </c>
      <c r="C45" s="57" t="s">
        <v>77</v>
      </c>
      <c r="D45" s="57">
        <v>7779630</v>
      </c>
      <c r="E45" s="57" t="s">
        <v>78</v>
      </c>
      <c r="F45" s="16"/>
      <c r="G45" s="17"/>
      <c r="H45" s="15">
        <f t="shared" si="0"/>
        <v>0</v>
      </c>
      <c r="I45" s="15">
        <f t="shared" si="1"/>
        <v>0</v>
      </c>
      <c r="J45" s="15">
        <f t="shared" si="2"/>
        <v>0</v>
      </c>
      <c r="K45" s="15">
        <f t="shared" si="3"/>
        <v>0</v>
      </c>
    </row>
    <row r="46" spans="1:11" ht="27.75" customHeight="1">
      <c r="A46" s="30">
        <v>30</v>
      </c>
      <c r="B46" s="3" t="s">
        <v>66</v>
      </c>
      <c r="C46" s="57" t="s">
        <v>79</v>
      </c>
      <c r="D46" s="57">
        <v>317761</v>
      </c>
      <c r="E46" s="57" t="s">
        <v>69</v>
      </c>
      <c r="F46" s="16"/>
      <c r="G46" s="17"/>
      <c r="H46" s="15">
        <f t="shared" si="0"/>
        <v>0</v>
      </c>
      <c r="I46" s="15">
        <f t="shared" si="1"/>
        <v>0</v>
      </c>
      <c r="J46" s="15">
        <f t="shared" si="2"/>
        <v>0</v>
      </c>
      <c r="K46" s="15">
        <f t="shared" si="3"/>
        <v>0</v>
      </c>
    </row>
    <row r="47" spans="1:11" ht="30" customHeight="1">
      <c r="A47" s="18">
        <v>31</v>
      </c>
      <c r="B47" s="3" t="s">
        <v>57</v>
      </c>
      <c r="C47" s="57" t="s">
        <v>80</v>
      </c>
      <c r="D47" s="57">
        <v>7708934</v>
      </c>
      <c r="E47" s="57" t="s">
        <v>78</v>
      </c>
      <c r="F47" s="16"/>
      <c r="G47" s="17"/>
      <c r="H47" s="15">
        <f t="shared" si="0"/>
        <v>0</v>
      </c>
      <c r="I47" s="15">
        <f t="shared" si="1"/>
        <v>0</v>
      </c>
      <c r="J47" s="15">
        <f t="shared" si="2"/>
        <v>0</v>
      </c>
      <c r="K47" s="15">
        <f t="shared" si="3"/>
        <v>0</v>
      </c>
    </row>
    <row r="48" spans="1:11" ht="29.25" customHeight="1">
      <c r="A48" s="18">
        <v>32</v>
      </c>
      <c r="B48" s="3" t="s">
        <v>81</v>
      </c>
      <c r="C48" s="57" t="s">
        <v>82</v>
      </c>
      <c r="D48" s="57">
        <v>7728086</v>
      </c>
      <c r="E48" s="57" t="s">
        <v>78</v>
      </c>
      <c r="F48" s="16"/>
      <c r="G48" s="17"/>
      <c r="H48" s="15">
        <f t="shared" si="0"/>
        <v>0</v>
      </c>
      <c r="I48" s="15">
        <f t="shared" si="1"/>
        <v>0</v>
      </c>
      <c r="J48" s="15">
        <f t="shared" si="2"/>
        <v>0</v>
      </c>
      <c r="K48" s="15">
        <f t="shared" si="3"/>
        <v>0</v>
      </c>
    </row>
    <row r="49" spans="1:11" ht="30" customHeight="1">
      <c r="A49" s="18">
        <v>33</v>
      </c>
      <c r="B49" s="3" t="s">
        <v>66</v>
      </c>
      <c r="C49" s="57" t="s">
        <v>83</v>
      </c>
      <c r="D49" s="57">
        <v>2710464</v>
      </c>
      <c r="E49" s="57" t="s">
        <v>78</v>
      </c>
      <c r="F49" s="16"/>
      <c r="G49" s="17"/>
      <c r="H49" s="15">
        <f t="shared" si="0"/>
        <v>0</v>
      </c>
      <c r="I49" s="15">
        <f t="shared" si="1"/>
        <v>0</v>
      </c>
      <c r="J49" s="15">
        <f t="shared" si="2"/>
        <v>0</v>
      </c>
      <c r="K49" s="15">
        <f t="shared" si="3"/>
        <v>0</v>
      </c>
    </row>
    <row r="50" spans="1:11" ht="30" customHeight="1">
      <c r="A50" s="18">
        <v>34</v>
      </c>
      <c r="B50" s="3" t="s">
        <v>61</v>
      </c>
      <c r="C50" s="57" t="s">
        <v>62</v>
      </c>
      <c r="D50" s="57">
        <v>7620733</v>
      </c>
      <c r="E50" s="57" t="s">
        <v>84</v>
      </c>
      <c r="F50" s="16"/>
      <c r="G50" s="17"/>
      <c r="H50" s="15"/>
      <c r="I50" s="15"/>
      <c r="J50" s="15"/>
      <c r="K50" s="15"/>
    </row>
    <row r="51" spans="1:11" ht="30" customHeight="1">
      <c r="A51" s="18">
        <v>35</v>
      </c>
      <c r="B51" s="3" t="s">
        <v>57</v>
      </c>
      <c r="C51" s="57" t="s">
        <v>58</v>
      </c>
      <c r="D51" s="57">
        <v>7668014</v>
      </c>
      <c r="E51" s="57" t="s">
        <v>84</v>
      </c>
      <c r="F51" s="16"/>
      <c r="G51" s="17"/>
      <c r="H51" s="15"/>
      <c r="I51" s="15"/>
      <c r="J51" s="15"/>
      <c r="K51" s="15"/>
    </row>
    <row r="52" spans="1:11" ht="30" customHeight="1">
      <c r="A52" s="18">
        <v>36</v>
      </c>
      <c r="B52" s="3" t="s">
        <v>61</v>
      </c>
      <c r="C52" s="57" t="s">
        <v>62</v>
      </c>
      <c r="D52" s="57">
        <v>7409629</v>
      </c>
      <c r="E52" s="57" t="s">
        <v>85</v>
      </c>
      <c r="F52" s="16"/>
      <c r="G52" s="17"/>
      <c r="H52" s="15"/>
      <c r="I52" s="15"/>
      <c r="J52" s="15"/>
      <c r="K52" s="15"/>
    </row>
    <row r="53" spans="1:11" ht="30.75" customHeight="1">
      <c r="A53" s="18">
        <v>37</v>
      </c>
      <c r="B53" s="3" t="s">
        <v>57</v>
      </c>
      <c r="C53" s="57" t="s">
        <v>58</v>
      </c>
      <c r="D53" s="57">
        <v>7558368</v>
      </c>
      <c r="E53" s="57" t="s">
        <v>85</v>
      </c>
      <c r="F53" s="19"/>
      <c r="G53" s="17"/>
      <c r="H53" s="20">
        <f>F53*(1+G53/100)</f>
        <v>0</v>
      </c>
      <c r="I53" s="20">
        <f>F53*(1+G53/100)*36</f>
        <v>0</v>
      </c>
      <c r="J53" s="15">
        <f>I53*G53/100</f>
        <v>0</v>
      </c>
      <c r="K53" s="15">
        <f>I53*(1+G53/100)</f>
        <v>0</v>
      </c>
    </row>
    <row r="54" spans="1:11" ht="27" customHeight="1">
      <c r="A54" s="21"/>
      <c r="B54" s="31"/>
      <c r="C54" s="31"/>
      <c r="D54" s="24"/>
      <c r="E54" s="31"/>
      <c r="F54" s="25">
        <f>SUM(F33:F53)</f>
        <v>0</v>
      </c>
      <c r="G54" s="26"/>
      <c r="H54" s="27">
        <f>SUM(H33:H53)</f>
        <v>0</v>
      </c>
      <c r="I54" s="28"/>
      <c r="J54" s="28"/>
      <c r="K54" s="28"/>
    </row>
    <row r="55" spans="6:11" ht="22.5" customHeight="1">
      <c r="F55" s="32" t="s">
        <v>60</v>
      </c>
      <c r="G55" s="37" t="s">
        <v>86</v>
      </c>
      <c r="H55" s="37"/>
      <c r="I55" s="22"/>
      <c r="J55" s="33"/>
      <c r="K55" s="22"/>
    </row>
    <row r="56" ht="12.75">
      <c r="B56" t="s">
        <v>60</v>
      </c>
    </row>
    <row r="57" ht="15">
      <c r="B57" s="34" t="s">
        <v>91</v>
      </c>
    </row>
    <row r="60" ht="12.75">
      <c r="I60" t="s">
        <v>87</v>
      </c>
    </row>
    <row r="61" ht="15">
      <c r="K61" s="35" t="s">
        <v>88</v>
      </c>
    </row>
    <row r="62" ht="15">
      <c r="K62" s="35" t="s">
        <v>89</v>
      </c>
    </row>
  </sheetData>
  <sheetProtection selectLockedCells="1" selectUnlockedCells="1"/>
  <mergeCells count="2">
    <mergeCell ref="A4:I4"/>
    <mergeCell ref="G55:H55"/>
  </mergeCells>
  <conditionalFormatting sqref="H9:K30">
    <cfRule type="cellIs" priority="1" dxfId="5" operator="equal" stopIfTrue="1">
      <formula>0</formula>
    </cfRule>
  </conditionalFormatting>
  <conditionalFormatting sqref="H32:K54">
    <cfRule type="cellIs" priority="2" dxfId="5" operator="equal" stopIfTrue="1">
      <formula>0</formula>
    </cfRule>
  </conditionalFormatting>
  <conditionalFormatting sqref="I55 K55">
    <cfRule type="cellIs" priority="3" dxfId="5" operator="equal" stopIfTrue="1">
      <formula>0</formula>
    </cfRule>
  </conditionalFormatting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scale="50" r:id="rId1"/>
  <headerFooter alignWithMargins="0">
    <oddHeader>&amp;C&amp;P z &amp;N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Banaszak Jacek</dc:creator>
  <cp:keywords/>
  <dc:description/>
  <cp:lastModifiedBy>Jacek Banaszak </cp:lastModifiedBy>
  <cp:lastPrinted>2018-04-12T10:08:38Z</cp:lastPrinted>
  <dcterms:created xsi:type="dcterms:W3CDTF">2018-04-12T10:04:00Z</dcterms:created>
  <dcterms:modified xsi:type="dcterms:W3CDTF">2018-04-12T10:11:14Z</dcterms:modified>
  <cp:category/>
  <cp:version/>
  <cp:contentType/>
  <cp:contentStatus/>
</cp:coreProperties>
</file>